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2 сесія\бюдже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16" i="1" l="1"/>
  <c r="E108" i="1" s="1"/>
  <c r="C101" i="1"/>
  <c r="D63" i="1"/>
  <c r="C68" i="1"/>
  <c r="F108" i="1"/>
  <c r="D99" i="1"/>
  <c r="D108" i="1"/>
  <c r="C110" i="1"/>
  <c r="C109" i="1"/>
  <c r="C116" i="1"/>
  <c r="C100" i="1"/>
  <c r="C99" i="1" s="1"/>
  <c r="C102" i="1"/>
  <c r="C103" i="1"/>
  <c r="C104" i="1"/>
  <c r="C105" i="1"/>
  <c r="E75" i="1"/>
  <c r="E78" i="1"/>
  <c r="E74" i="1"/>
  <c r="C74" i="1" s="1"/>
  <c r="F75" i="1"/>
  <c r="F74" i="1"/>
  <c r="C78" i="1"/>
  <c r="C113" i="1"/>
  <c r="D28" i="1"/>
  <c r="D30" i="1"/>
  <c r="D27" i="1"/>
  <c r="C27" i="1" s="1"/>
  <c r="E31" i="1"/>
  <c r="E30" i="1"/>
  <c r="E34" i="1"/>
  <c r="E29" i="1"/>
  <c r="C29" i="1" s="1"/>
  <c r="E45" i="1"/>
  <c r="E33" i="1" s="1"/>
  <c r="E28" i="1" s="1"/>
  <c r="C28" i="1" s="1"/>
  <c r="E48" i="1"/>
  <c r="C31" i="1"/>
  <c r="C30" i="1"/>
  <c r="D97" i="1"/>
  <c r="D96" i="1" s="1"/>
  <c r="D106" i="1"/>
  <c r="E99" i="1"/>
  <c r="E106" i="1"/>
  <c r="F99" i="1"/>
  <c r="F96" i="1" s="1"/>
  <c r="C114" i="1"/>
  <c r="C115" i="1"/>
  <c r="E27" i="1"/>
  <c r="F91" i="1"/>
  <c r="E91" i="1" s="1"/>
  <c r="F90" i="1"/>
  <c r="E90" i="1" s="1"/>
  <c r="E89" i="1"/>
  <c r="C89" i="1"/>
  <c r="E92" i="1"/>
  <c r="C92" i="1" s="1"/>
  <c r="C117" i="1"/>
  <c r="C106" i="1"/>
  <c r="C97" i="1"/>
  <c r="C112" i="1"/>
  <c r="C111" i="1"/>
  <c r="C107" i="1"/>
  <c r="E80" i="1"/>
  <c r="E79" i="1" s="1"/>
  <c r="C79" i="1" s="1"/>
  <c r="C83" i="1"/>
  <c r="F85" i="1"/>
  <c r="E85" i="1"/>
  <c r="E84" i="1" s="1"/>
  <c r="D34" i="1"/>
  <c r="D33" i="1" s="1"/>
  <c r="D45" i="1"/>
  <c r="D48" i="1"/>
  <c r="C48" i="1" s="1"/>
  <c r="D17" i="1"/>
  <c r="D16" i="1" s="1"/>
  <c r="D22" i="1"/>
  <c r="C22" i="1" s="1"/>
  <c r="E17" i="1"/>
  <c r="E22" i="1"/>
  <c r="E16" i="1"/>
  <c r="E15" i="1" s="1"/>
  <c r="D25" i="1"/>
  <c r="D24" i="1"/>
  <c r="C24" i="1"/>
  <c r="C26" i="1"/>
  <c r="C25" i="1"/>
  <c r="D59" i="1"/>
  <c r="C59" i="1" s="1"/>
  <c r="D57" i="1"/>
  <c r="C57" i="1" s="1"/>
  <c r="E59" i="1"/>
  <c r="C61" i="1"/>
  <c r="E63" i="1"/>
  <c r="C63" i="1" s="1"/>
  <c r="D69" i="1"/>
  <c r="D71" i="1"/>
  <c r="C71" i="1" s="1"/>
  <c r="E71" i="1"/>
  <c r="C64" i="1"/>
  <c r="C88" i="1"/>
  <c r="D86" i="1"/>
  <c r="D85" i="1" s="1"/>
  <c r="E69" i="1"/>
  <c r="C69" i="1"/>
  <c r="F57" i="1"/>
  <c r="F56" i="1" s="1"/>
  <c r="F63" i="1"/>
  <c r="F69" i="1"/>
  <c r="F71" i="1"/>
  <c r="F62" i="1"/>
  <c r="F80" i="1"/>
  <c r="F79" i="1"/>
  <c r="D91" i="1"/>
  <c r="D90" i="1" s="1"/>
  <c r="F93" i="1"/>
  <c r="F34" i="1"/>
  <c r="F33" i="1" s="1"/>
  <c r="F15" i="1" s="1"/>
  <c r="F45" i="1"/>
  <c r="F48" i="1"/>
  <c r="F52" i="1"/>
  <c r="F51" i="1"/>
  <c r="E52" i="1"/>
  <c r="E51" i="1"/>
  <c r="C45" i="1"/>
  <c r="D75" i="1"/>
  <c r="D74" i="1"/>
  <c r="E57" i="1"/>
  <c r="E93" i="1"/>
  <c r="D93" i="1"/>
  <c r="C93" i="1" s="1"/>
  <c r="D80" i="1"/>
  <c r="D79" i="1"/>
  <c r="D52" i="1"/>
  <c r="D51" i="1" s="1"/>
  <c r="C42" i="1"/>
  <c r="C67" i="1"/>
  <c r="C65" i="1"/>
  <c r="C98" i="1"/>
  <c r="C94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75" i="1"/>
  <c r="C34" i="1"/>
  <c r="D62" i="1"/>
  <c r="C85" i="1" l="1"/>
  <c r="D84" i="1"/>
  <c r="C84" i="1" s="1"/>
  <c r="C16" i="1"/>
  <c r="D15" i="1"/>
  <c r="C15" i="1" s="1"/>
  <c r="E56" i="1"/>
  <c r="E95" i="1" s="1"/>
  <c r="E118" i="1" s="1"/>
  <c r="C90" i="1"/>
  <c r="C96" i="1"/>
  <c r="C33" i="1"/>
  <c r="C108" i="1"/>
  <c r="E96" i="1"/>
  <c r="F84" i="1"/>
  <c r="F95" i="1" s="1"/>
  <c r="F118" i="1" s="1"/>
  <c r="C91" i="1"/>
  <c r="C86" i="1"/>
  <c r="D56" i="1"/>
  <c r="C80" i="1"/>
  <c r="C52" i="1"/>
  <c r="C51" i="1" s="1"/>
  <c r="C17" i="1"/>
  <c r="E62" i="1"/>
  <c r="C62" i="1" s="1"/>
  <c r="C56" i="1" l="1"/>
  <c r="D95" i="1"/>
  <c r="C95" i="1" l="1"/>
  <c r="D118" i="1"/>
  <c r="C118" i="1" s="1"/>
</calcChain>
</file>

<file path=xl/sharedStrings.xml><?xml version="1.0" encoding="utf-8"?>
<sst xmlns="http://schemas.openxmlformats.org/spreadsheetml/2006/main" count="124" uniqueCount="121">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</sst>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3"/>
  <sheetViews>
    <sheetView tabSelected="1" topLeftCell="A112" zoomScaleNormal="100" workbookViewId="0">
      <selection activeCell="H116" sqref="H116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97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103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104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81</v>
      </c>
      <c r="C13" s="93" t="s">
        <v>82</v>
      </c>
      <c r="D13" s="93" t="s">
        <v>73</v>
      </c>
      <c r="E13" s="93" t="s">
        <v>15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83</v>
      </c>
      <c r="F14" s="35" t="s">
        <v>20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744180000</v>
      </c>
      <c r="D15" s="51">
        <f>SUM(D16+D24+D27+D33)</f>
        <v>743990000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5" si="0">SUM(D16+E16)</f>
        <v>468400000</v>
      </c>
      <c r="D16" s="51">
        <f>SUM(D17+D22)</f>
        <v>468400000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50">
        <f t="shared" si="0"/>
        <v>466500000</v>
      </c>
      <c r="D17" s="50">
        <f>SUM(D18:D21)</f>
        <v>466500000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50">
        <f t="shared" si="0"/>
        <v>416100000</v>
      </c>
      <c r="D18" s="54">
        <v>416100000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93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101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100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58</v>
      </c>
      <c r="C27" s="50">
        <f>SUM(D27+E27)</f>
        <v>59900000</v>
      </c>
      <c r="D27" s="50">
        <f>SUM(D28+D30+D32)</f>
        <v>59900000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109</v>
      </c>
      <c r="C28" s="50">
        <f>SUM(D28+E28)</f>
        <v>4000000</v>
      </c>
      <c r="D28" s="50">
        <f>SUM(D29)</f>
        <v>4000000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110</v>
      </c>
      <c r="C29" s="50">
        <f>SUM(D29+E29)</f>
        <v>4000000</v>
      </c>
      <c r="D29" s="56">
        <v>4000000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111</v>
      </c>
      <c r="C30" s="50">
        <f>SUM(D30+E30)</f>
        <v>12900000</v>
      </c>
      <c r="D30" s="50">
        <f>SUM(D31)</f>
        <v>12900000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110</v>
      </c>
      <c r="C31" s="50">
        <f>SUM(D31+E31)</f>
        <v>12900000</v>
      </c>
      <c r="D31" s="56">
        <v>12900000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50">
        <f t="shared" si="0"/>
        <v>43000000</v>
      </c>
      <c r="D32" s="50">
        <v>43000000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102</v>
      </c>
      <c r="C33" s="50">
        <f t="shared" si="0"/>
        <v>215670000</v>
      </c>
      <c r="D33" s="50">
        <f>SUM(D34+D45+D48)</f>
        <v>215670000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60</v>
      </c>
      <c r="C34" s="50">
        <f t="shared" si="0"/>
        <v>85600000</v>
      </c>
      <c r="D34" s="50">
        <f>SUM(D35:D44)</f>
        <v>85600000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62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63</v>
      </c>
      <c r="C37" s="50">
        <f t="shared" si="0"/>
        <v>9700000</v>
      </c>
      <c r="D37" s="56">
        <v>9700000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64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21</v>
      </c>
      <c r="C39" s="50">
        <f t="shared" si="0"/>
        <v>19000000</v>
      </c>
      <c r="D39" s="56">
        <v>19000000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22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23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24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65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66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32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35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36</v>
      </c>
      <c r="C48" s="50">
        <f t="shared" si="0"/>
        <v>130000000</v>
      </c>
      <c r="D48" s="51">
        <f>SUM(D49:D50)</f>
        <v>130000000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38</v>
      </c>
      <c r="C50" s="50">
        <f t="shared" si="0"/>
        <v>110200000</v>
      </c>
      <c r="D50" s="58">
        <v>110200000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39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47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49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50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45906858</v>
      </c>
      <c r="D56" s="50">
        <f>SUM(D57+D62+D74+D79)</f>
        <v>17070000</v>
      </c>
      <c r="E56" s="50">
        <f>SUM(E57+E62+E74+E79)</f>
        <v>28836858</v>
      </c>
      <c r="F56" s="53">
        <f>SUM(F57+F62+F74+F79)</f>
        <v>2300000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88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40</v>
      </c>
      <c r="C62" s="50">
        <f t="shared" si="0"/>
        <v>11690000</v>
      </c>
      <c r="D62" s="50">
        <f>SUM(D63+D69+D71)</f>
        <v>11690000</v>
      </c>
      <c r="E62" s="50">
        <f>SUM(E63+E69+E71)</f>
        <v>0</v>
      </c>
      <c r="F62" s="53">
        <f>SUM(F63+F69+F71)</f>
        <v>0</v>
      </c>
    </row>
    <row r="63" spans="1:7" x14ac:dyDescent="0.2">
      <c r="A63" s="21">
        <v>22010000</v>
      </c>
      <c r="B63" s="26" t="s">
        <v>67</v>
      </c>
      <c r="C63" s="50">
        <f t="shared" si="0"/>
        <v>7330000</v>
      </c>
      <c r="D63" s="50">
        <f>SUM(D64:D68)</f>
        <v>7330000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85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74</v>
      </c>
      <c r="C65" s="50">
        <f t="shared" si="0"/>
        <v>600000</v>
      </c>
      <c r="D65" s="56">
        <v>600000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68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75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55.9" customHeight="1" x14ac:dyDescent="0.2">
      <c r="A68" s="16">
        <v>22012900</v>
      </c>
      <c r="B68" s="27" t="s">
        <v>119</v>
      </c>
      <c r="C68" s="50">
        <f t="shared" si="0"/>
        <v>130000</v>
      </c>
      <c r="D68" s="56">
        <v>130000</v>
      </c>
      <c r="E68" s="56">
        <v>0</v>
      </c>
      <c r="F68" s="57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50">
        <f t="shared" si="0"/>
        <v>4300000</v>
      </c>
      <c r="D69" s="51">
        <f>SUM(D70)</f>
        <v>4300000</v>
      </c>
      <c r="E69" s="50">
        <f>SUM(E70)</f>
        <v>0</v>
      </c>
      <c r="F69" s="52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50">
        <f t="shared" si="0"/>
        <v>4300000</v>
      </c>
      <c r="D70" s="58">
        <v>4300000</v>
      </c>
      <c r="E70" s="56">
        <v>0</v>
      </c>
      <c r="F70" s="57">
        <v>0</v>
      </c>
    </row>
    <row r="71" spans="1:7" x14ac:dyDescent="0.2">
      <c r="A71" s="21">
        <v>22090000</v>
      </c>
      <c r="B71" s="26" t="s">
        <v>6</v>
      </c>
      <c r="C71" s="50">
        <f t="shared" si="0"/>
        <v>60000</v>
      </c>
      <c r="D71" s="51">
        <f>SUM(D72:D73)</f>
        <v>60000</v>
      </c>
      <c r="E71" s="50">
        <f>SUM(E72:E73)</f>
        <v>0</v>
      </c>
      <c r="F71" s="52">
        <f>SUM(F72:F73)</f>
        <v>0</v>
      </c>
      <c r="G71" s="48"/>
    </row>
    <row r="72" spans="1:7" ht="33" customHeight="1" x14ac:dyDescent="0.2">
      <c r="A72" s="16">
        <v>22090100</v>
      </c>
      <c r="B72" s="27" t="s">
        <v>27</v>
      </c>
      <c r="C72" s="50">
        <f t="shared" si="0"/>
        <v>28000</v>
      </c>
      <c r="D72" s="58">
        <v>28000</v>
      </c>
      <c r="E72" s="56">
        <v>0</v>
      </c>
      <c r="F72" s="57">
        <v>0</v>
      </c>
    </row>
    <row r="73" spans="1:7" ht="22.9" customHeight="1" x14ac:dyDescent="0.2">
      <c r="A73" s="20">
        <v>22090400</v>
      </c>
      <c r="B73" s="27" t="s">
        <v>28</v>
      </c>
      <c r="C73" s="50">
        <f t="shared" si="0"/>
        <v>32000</v>
      </c>
      <c r="D73" s="58">
        <v>32000</v>
      </c>
      <c r="E73" s="56">
        <v>0</v>
      </c>
      <c r="F73" s="59">
        <v>0</v>
      </c>
    </row>
    <row r="74" spans="1:7" ht="14.25" customHeight="1" x14ac:dyDescent="0.2">
      <c r="A74" s="12">
        <v>24000000</v>
      </c>
      <c r="B74" s="25" t="s">
        <v>7</v>
      </c>
      <c r="C74" s="50">
        <f t="shared" si="0"/>
        <v>6610000</v>
      </c>
      <c r="D74" s="50">
        <f>SUM(D75)</f>
        <v>4300000</v>
      </c>
      <c r="E74" s="50">
        <f>SUM(E75+E78)</f>
        <v>2310000</v>
      </c>
      <c r="F74" s="53">
        <f>SUM(F75:F78)</f>
        <v>2300000</v>
      </c>
      <c r="G74" s="41"/>
    </row>
    <row r="75" spans="1:7" ht="12.75" customHeight="1" x14ac:dyDescent="0.2">
      <c r="A75" s="21">
        <v>24060000</v>
      </c>
      <c r="B75" s="26" t="s">
        <v>5</v>
      </c>
      <c r="C75" s="50">
        <f t="shared" si="0"/>
        <v>4310000</v>
      </c>
      <c r="D75" s="50">
        <f>SUM(D76:D77)</f>
        <v>4300000</v>
      </c>
      <c r="E75" s="50">
        <f>SUM(E76:E77)</f>
        <v>10000</v>
      </c>
      <c r="F75" s="53">
        <f>SUM(F76:F77)</f>
        <v>0</v>
      </c>
    </row>
    <row r="76" spans="1:7" x14ac:dyDescent="0.2">
      <c r="A76" s="13">
        <v>24060300</v>
      </c>
      <c r="B76" s="28" t="s">
        <v>5</v>
      </c>
      <c r="C76" s="50">
        <f t="shared" si="0"/>
        <v>4300000</v>
      </c>
      <c r="D76" s="56">
        <v>4300000</v>
      </c>
      <c r="E76" s="56">
        <v>0</v>
      </c>
      <c r="F76" s="57">
        <v>0</v>
      </c>
    </row>
    <row r="77" spans="1:7" ht="36.6" customHeight="1" x14ac:dyDescent="0.2">
      <c r="A77" s="15">
        <v>24062100</v>
      </c>
      <c r="B77" s="28" t="s">
        <v>29</v>
      </c>
      <c r="C77" s="50">
        <f t="shared" si="0"/>
        <v>10000</v>
      </c>
      <c r="D77" s="58">
        <v>0</v>
      </c>
      <c r="E77" s="56">
        <v>10000</v>
      </c>
      <c r="F77" s="59">
        <v>0</v>
      </c>
    </row>
    <row r="78" spans="1:7" ht="27.6" customHeight="1" x14ac:dyDescent="0.2">
      <c r="A78" s="15">
        <v>24170000</v>
      </c>
      <c r="B78" s="28" t="s">
        <v>114</v>
      </c>
      <c r="C78" s="50">
        <f t="shared" si="0"/>
        <v>2300000</v>
      </c>
      <c r="D78" s="58">
        <v>0</v>
      </c>
      <c r="E78" s="56">
        <f>SUM(F78)</f>
        <v>2300000</v>
      </c>
      <c r="F78" s="59">
        <v>2300000</v>
      </c>
    </row>
    <row r="79" spans="1:7" ht="13.9" customHeight="1" x14ac:dyDescent="0.2">
      <c r="A79" s="14">
        <v>25000000</v>
      </c>
      <c r="B79" s="25" t="s">
        <v>8</v>
      </c>
      <c r="C79" s="50">
        <f t="shared" si="0"/>
        <v>26526858</v>
      </c>
      <c r="D79" s="51">
        <f>SUM(D80)</f>
        <v>0</v>
      </c>
      <c r="E79" s="60">
        <f>SUM(E80)</f>
        <v>26526858</v>
      </c>
      <c r="F79" s="53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50">
        <f t="shared" si="0"/>
        <v>26526858</v>
      </c>
      <c r="D80" s="58">
        <f>SUM(D81:D82)</f>
        <v>0</v>
      </c>
      <c r="E80" s="74">
        <f>SUM(E81:E83)</f>
        <v>26526858</v>
      </c>
      <c r="F80" s="59">
        <f>SUM(F81:F82)</f>
        <v>0</v>
      </c>
    </row>
    <row r="81" spans="1:8" ht="26.45" customHeight="1" x14ac:dyDescent="0.2">
      <c r="A81" s="16">
        <v>25010100</v>
      </c>
      <c r="B81" s="27" t="s">
        <v>45</v>
      </c>
      <c r="C81" s="50">
        <f t="shared" si="0"/>
        <v>24619458</v>
      </c>
      <c r="D81" s="58">
        <v>0</v>
      </c>
      <c r="E81" s="74">
        <v>24619458</v>
      </c>
      <c r="F81" s="57">
        <v>0</v>
      </c>
    </row>
    <row r="82" spans="1:8" ht="24.6" customHeight="1" x14ac:dyDescent="0.2">
      <c r="A82" s="16">
        <v>25010300</v>
      </c>
      <c r="B82" s="27" t="s">
        <v>95</v>
      </c>
      <c r="C82" s="50">
        <f t="shared" si="0"/>
        <v>1900400</v>
      </c>
      <c r="D82" s="58">
        <v>0</v>
      </c>
      <c r="E82" s="74">
        <v>1900400</v>
      </c>
      <c r="F82" s="57">
        <v>0</v>
      </c>
    </row>
    <row r="83" spans="1:8" ht="27" customHeight="1" x14ac:dyDescent="0.2">
      <c r="A83" s="16">
        <v>25010400</v>
      </c>
      <c r="B83" s="27" t="s">
        <v>94</v>
      </c>
      <c r="C83" s="50">
        <f t="shared" si="0"/>
        <v>7000</v>
      </c>
      <c r="D83" s="58">
        <v>0</v>
      </c>
      <c r="E83" s="74">
        <v>7000</v>
      </c>
      <c r="F83" s="57">
        <v>0</v>
      </c>
    </row>
    <row r="84" spans="1:8" ht="15.75" customHeight="1" x14ac:dyDescent="0.2">
      <c r="A84" s="14">
        <v>30000000</v>
      </c>
      <c r="B84" s="25" t="s">
        <v>9</v>
      </c>
      <c r="C84" s="50">
        <f t="shared" si="0"/>
        <v>48820000</v>
      </c>
      <c r="D84" s="50">
        <f>D85+D90</f>
        <v>20000</v>
      </c>
      <c r="E84" s="50">
        <f>SUM(E85+E90)</f>
        <v>48800000</v>
      </c>
      <c r="F84" s="53">
        <f>SUM(F85+F90)</f>
        <v>48800000</v>
      </c>
      <c r="G84" s="48"/>
    </row>
    <row r="85" spans="1:8" ht="19.5" customHeight="1" x14ac:dyDescent="0.2">
      <c r="A85" s="21">
        <v>31000000</v>
      </c>
      <c r="B85" s="29" t="s">
        <v>30</v>
      </c>
      <c r="C85" s="50">
        <f t="shared" si="0"/>
        <v>42020000</v>
      </c>
      <c r="D85" s="50">
        <f>SUM(D86+D88)</f>
        <v>20000</v>
      </c>
      <c r="E85" s="50">
        <f>SUM(F85)</f>
        <v>42000000</v>
      </c>
      <c r="F85" s="53">
        <f>SUM(F86:F89)</f>
        <v>42000000</v>
      </c>
    </row>
    <row r="86" spans="1:8" ht="50.45" customHeight="1" x14ac:dyDescent="0.2">
      <c r="A86" s="22">
        <v>31010000</v>
      </c>
      <c r="B86" s="33" t="s">
        <v>46</v>
      </c>
      <c r="C86" s="50">
        <f t="shared" ref="C86:C98" si="1">SUM(D86+E86)</f>
        <v>16000</v>
      </c>
      <c r="D86" s="56">
        <f>SUM(D87)</f>
        <v>16000</v>
      </c>
      <c r="E86" s="56">
        <v>0</v>
      </c>
      <c r="F86" s="59">
        <v>0</v>
      </c>
    </row>
    <row r="87" spans="1:8" ht="49.9" customHeight="1" x14ac:dyDescent="0.2">
      <c r="A87" s="17">
        <v>31010200</v>
      </c>
      <c r="B87" s="23" t="s">
        <v>43</v>
      </c>
      <c r="C87" s="50">
        <f t="shared" si="1"/>
        <v>16000</v>
      </c>
      <c r="D87" s="56">
        <v>16000</v>
      </c>
      <c r="E87" s="56">
        <v>0</v>
      </c>
      <c r="F87" s="59">
        <v>0</v>
      </c>
    </row>
    <row r="88" spans="1:8" ht="24.6" customHeight="1" x14ac:dyDescent="0.2">
      <c r="A88" s="22">
        <v>31020000</v>
      </c>
      <c r="B88" s="33" t="s">
        <v>51</v>
      </c>
      <c r="C88" s="50">
        <f t="shared" si="1"/>
        <v>4000</v>
      </c>
      <c r="D88" s="60">
        <v>4000</v>
      </c>
      <c r="E88" s="50">
        <v>0</v>
      </c>
      <c r="F88" s="53">
        <v>0</v>
      </c>
    </row>
    <row r="89" spans="1:8" ht="24.6" customHeight="1" x14ac:dyDescent="0.2">
      <c r="A89" s="22">
        <v>31030000</v>
      </c>
      <c r="B89" s="33" t="s">
        <v>89</v>
      </c>
      <c r="C89" s="50">
        <f t="shared" si="1"/>
        <v>42000000</v>
      </c>
      <c r="D89" s="60">
        <v>0</v>
      </c>
      <c r="E89" s="50">
        <f>SUM(F89)</f>
        <v>42000000</v>
      </c>
      <c r="F89" s="53">
        <v>42000000</v>
      </c>
      <c r="G89" s="1">
        <v>5.3</v>
      </c>
    </row>
    <row r="90" spans="1:8" x14ac:dyDescent="0.2">
      <c r="A90" s="21">
        <v>33000000</v>
      </c>
      <c r="B90" s="29" t="s">
        <v>31</v>
      </c>
      <c r="C90" s="50">
        <f t="shared" si="1"/>
        <v>6800000</v>
      </c>
      <c r="D90" s="50">
        <f>SUM(D91)</f>
        <v>0</v>
      </c>
      <c r="E90" s="50">
        <f>SUM(F90)</f>
        <v>6800000</v>
      </c>
      <c r="F90" s="53">
        <f>SUM(F91)</f>
        <v>6800000</v>
      </c>
    </row>
    <row r="91" spans="1:8" ht="17.25" customHeight="1" x14ac:dyDescent="0.2">
      <c r="A91" s="22">
        <v>33010000</v>
      </c>
      <c r="B91" s="26" t="s">
        <v>71</v>
      </c>
      <c r="C91" s="50">
        <f t="shared" si="1"/>
        <v>6800000</v>
      </c>
      <c r="D91" s="50">
        <f>SUM(D92:D92)</f>
        <v>0</v>
      </c>
      <c r="E91" s="50">
        <f>SUM(F91)</f>
        <v>6800000</v>
      </c>
      <c r="F91" s="53">
        <f>SUM(F92)</f>
        <v>6800000</v>
      </c>
    </row>
    <row r="92" spans="1:8" ht="45" customHeight="1" x14ac:dyDescent="0.2">
      <c r="A92" s="17">
        <v>33010100</v>
      </c>
      <c r="B92" s="27" t="s">
        <v>72</v>
      </c>
      <c r="C92" s="50">
        <f t="shared" si="1"/>
        <v>6800000</v>
      </c>
      <c r="D92" s="56">
        <v>0</v>
      </c>
      <c r="E92" s="56">
        <f>SUM(F92)</f>
        <v>6800000</v>
      </c>
      <c r="F92" s="57">
        <v>6800000</v>
      </c>
    </row>
    <row r="93" spans="1:8" x14ac:dyDescent="0.2">
      <c r="A93" s="14">
        <v>50000000</v>
      </c>
      <c r="B93" s="25" t="s">
        <v>10</v>
      </c>
      <c r="C93" s="50">
        <f t="shared" si="1"/>
        <v>1300000</v>
      </c>
      <c r="D93" s="50">
        <f>SUM(D94)</f>
        <v>0</v>
      </c>
      <c r="E93" s="51">
        <f>SUM(E94)</f>
        <v>1300000</v>
      </c>
      <c r="F93" s="52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50">
        <f t="shared" si="1"/>
        <v>1300000</v>
      </c>
      <c r="D94" s="56">
        <v>0</v>
      </c>
      <c r="E94" s="58">
        <v>1300000</v>
      </c>
      <c r="F94" s="57">
        <v>0</v>
      </c>
    </row>
    <row r="95" spans="1:8" ht="25.5" x14ac:dyDescent="0.2">
      <c r="A95" s="17"/>
      <c r="B95" s="34" t="s">
        <v>84</v>
      </c>
      <c r="C95" s="50">
        <f t="shared" si="1"/>
        <v>840206858</v>
      </c>
      <c r="D95" s="50">
        <f>SUM(D93+D84+D56+D15)</f>
        <v>761080000</v>
      </c>
      <c r="E95" s="50">
        <f>SUM(E93+E84+E56+E15)</f>
        <v>79126858</v>
      </c>
      <c r="F95" s="53">
        <f>SUM(F93+F84+F56+F15)</f>
        <v>51100000</v>
      </c>
      <c r="G95" s="24"/>
    </row>
    <row r="96" spans="1:8" ht="25.15" customHeight="1" x14ac:dyDescent="0.2">
      <c r="A96" s="12">
        <v>40000000</v>
      </c>
      <c r="B96" s="25" t="s">
        <v>79</v>
      </c>
      <c r="C96" s="50">
        <f t="shared" si="1"/>
        <v>535237262</v>
      </c>
      <c r="D96" s="50">
        <f>SUM(D97+D99+D106+D108)</f>
        <v>426002526</v>
      </c>
      <c r="E96" s="50">
        <f>E97+E99+E106+E108</f>
        <v>109234736</v>
      </c>
      <c r="F96" s="53">
        <f>F97+F99+F108</f>
        <v>77398398</v>
      </c>
      <c r="H96" s="24"/>
    </row>
    <row r="97" spans="1:7" ht="14.45" customHeight="1" x14ac:dyDescent="0.2">
      <c r="A97" s="21">
        <v>41020000</v>
      </c>
      <c r="B97" s="26" t="s">
        <v>80</v>
      </c>
      <c r="C97" s="50">
        <f t="shared" si="1"/>
        <v>52342800</v>
      </c>
      <c r="D97" s="50">
        <f>SUM(D98:D98)</f>
        <v>52342800</v>
      </c>
      <c r="E97" s="50">
        <v>0</v>
      </c>
      <c r="F97" s="53">
        <v>0</v>
      </c>
    </row>
    <row r="98" spans="1:7" x14ac:dyDescent="0.2">
      <c r="A98" s="13">
        <v>41020100</v>
      </c>
      <c r="B98" s="28" t="s">
        <v>69</v>
      </c>
      <c r="C98" s="50">
        <f t="shared" si="1"/>
        <v>52342800</v>
      </c>
      <c r="D98" s="50">
        <v>52342800</v>
      </c>
      <c r="E98" s="56">
        <v>0</v>
      </c>
      <c r="F98" s="57">
        <v>0</v>
      </c>
    </row>
    <row r="99" spans="1:7" ht="12" customHeight="1" x14ac:dyDescent="0.2">
      <c r="A99" s="12">
        <v>41030000</v>
      </c>
      <c r="B99" s="25" t="s">
        <v>77</v>
      </c>
      <c r="C99" s="50">
        <f>SUM(C100:C105)</f>
        <v>404629539</v>
      </c>
      <c r="D99" s="50">
        <f>SUM(D100:D105)</f>
        <v>349396898</v>
      </c>
      <c r="E99" s="50">
        <f>SUM(E100:E102)</f>
        <v>55232641</v>
      </c>
      <c r="F99" s="50">
        <f>SUM(F100:F102)</f>
        <v>55232641</v>
      </c>
    </row>
    <row r="100" spans="1:7" ht="33.6" customHeight="1" x14ac:dyDescent="0.2">
      <c r="A100" s="16">
        <v>41031400</v>
      </c>
      <c r="B100" s="27" t="s">
        <v>107</v>
      </c>
      <c r="C100" s="50">
        <f t="shared" ref="C100:C105" si="2">D100+E100</f>
        <v>55232641</v>
      </c>
      <c r="D100" s="50">
        <v>0</v>
      </c>
      <c r="E100" s="78">
        <v>55232641</v>
      </c>
      <c r="F100" s="78">
        <v>55232641</v>
      </c>
    </row>
    <row r="101" spans="1:7" ht="33.6" customHeight="1" x14ac:dyDescent="0.2">
      <c r="A101" s="16">
        <v>41032700</v>
      </c>
      <c r="B101" s="27" t="s">
        <v>120</v>
      </c>
      <c r="C101" s="50">
        <f t="shared" si="2"/>
        <v>10000000</v>
      </c>
      <c r="D101" s="56">
        <v>10000000</v>
      </c>
      <c r="E101" s="78">
        <v>0</v>
      </c>
      <c r="F101" s="78">
        <v>0</v>
      </c>
    </row>
    <row r="102" spans="1:7" ht="12" customHeight="1" x14ac:dyDescent="0.2">
      <c r="A102" s="13">
        <v>41033900</v>
      </c>
      <c r="B102" s="27" t="s">
        <v>70</v>
      </c>
      <c r="C102" s="50">
        <f t="shared" si="2"/>
        <v>246445600</v>
      </c>
      <c r="D102" s="56">
        <v>246445600</v>
      </c>
      <c r="E102" s="56">
        <v>0</v>
      </c>
      <c r="F102" s="57">
        <v>0</v>
      </c>
    </row>
    <row r="103" spans="1:7" ht="33.75" x14ac:dyDescent="0.2">
      <c r="A103" s="13">
        <v>41034500</v>
      </c>
      <c r="B103" s="27" t="s">
        <v>108</v>
      </c>
      <c r="C103" s="50">
        <f t="shared" si="2"/>
        <v>11088599</v>
      </c>
      <c r="D103" s="56">
        <v>11088599</v>
      </c>
      <c r="E103" s="56">
        <v>0</v>
      </c>
      <c r="F103" s="57">
        <v>0</v>
      </c>
    </row>
    <row r="104" spans="1:7" ht="45" x14ac:dyDescent="0.2">
      <c r="A104" s="13">
        <v>41035600</v>
      </c>
      <c r="B104" s="27" t="s">
        <v>115</v>
      </c>
      <c r="C104" s="50">
        <f t="shared" si="2"/>
        <v>1862699</v>
      </c>
      <c r="D104" s="56">
        <v>1862699</v>
      </c>
      <c r="E104" s="56">
        <v>0</v>
      </c>
      <c r="F104" s="57">
        <v>0</v>
      </c>
    </row>
    <row r="105" spans="1:7" ht="22.5" x14ac:dyDescent="0.2">
      <c r="A105" s="13">
        <v>41035700</v>
      </c>
      <c r="B105" s="27" t="s">
        <v>112</v>
      </c>
      <c r="C105" s="50">
        <f t="shared" si="2"/>
        <v>80000000</v>
      </c>
      <c r="D105" s="56">
        <v>80000000</v>
      </c>
      <c r="E105" s="56">
        <v>0</v>
      </c>
      <c r="F105" s="57">
        <v>0</v>
      </c>
    </row>
    <row r="106" spans="1:7" ht="24.6" customHeight="1" x14ac:dyDescent="0.2">
      <c r="A106" s="46">
        <v>41040000</v>
      </c>
      <c r="B106" s="45" t="s">
        <v>90</v>
      </c>
      <c r="C106" s="50">
        <f t="shared" ref="C106:C118" si="3">SUM(D106+E106)</f>
        <v>5453446</v>
      </c>
      <c r="D106" s="50">
        <f>SUM(D107)</f>
        <v>5453446</v>
      </c>
      <c r="E106" s="50">
        <f>SUM(E107)</f>
        <v>0</v>
      </c>
      <c r="F106" s="53">
        <v>0</v>
      </c>
    </row>
    <row r="107" spans="1:7" s="72" customFormat="1" ht="47.25" customHeight="1" x14ac:dyDescent="0.2">
      <c r="A107" s="75">
        <v>41040200</v>
      </c>
      <c r="B107" s="76" t="s">
        <v>91</v>
      </c>
      <c r="C107" s="77">
        <f t="shared" si="3"/>
        <v>5453446</v>
      </c>
      <c r="D107" s="78">
        <v>5453446</v>
      </c>
      <c r="E107" s="78">
        <v>0</v>
      </c>
      <c r="F107" s="79">
        <v>0</v>
      </c>
      <c r="G107" s="80"/>
    </row>
    <row r="108" spans="1:7" ht="12" customHeight="1" x14ac:dyDescent="0.2">
      <c r="A108" s="46">
        <v>41050000</v>
      </c>
      <c r="B108" s="26" t="s">
        <v>78</v>
      </c>
      <c r="C108" s="50">
        <f t="shared" si="3"/>
        <v>72811477</v>
      </c>
      <c r="D108" s="50">
        <f>SUM(D109:D117)</f>
        <v>18809382</v>
      </c>
      <c r="E108" s="50">
        <f>SUM(E109:E117)</f>
        <v>54002095</v>
      </c>
      <c r="F108" s="53">
        <f>SUM(F109:F117)</f>
        <v>22165757</v>
      </c>
    </row>
    <row r="109" spans="1:7" ht="142.15" customHeight="1" x14ac:dyDescent="0.2">
      <c r="A109" s="46">
        <v>41050400</v>
      </c>
      <c r="B109" s="27" t="s">
        <v>117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7" ht="162" customHeight="1" x14ac:dyDescent="0.2">
      <c r="A110" s="91">
        <v>41050600</v>
      </c>
      <c r="B110" s="27" t="s">
        <v>116</v>
      </c>
      <c r="C110" s="50">
        <f>SUM(D110:E110)</f>
        <v>1926107</v>
      </c>
      <c r="D110" s="50">
        <v>1926107</v>
      </c>
      <c r="E110" s="58">
        <v>0</v>
      </c>
      <c r="F110" s="59">
        <v>0</v>
      </c>
    </row>
    <row r="111" spans="1:7" s="73" customFormat="1" ht="24.6" customHeight="1" x14ac:dyDescent="0.2">
      <c r="A111" s="81">
        <v>41051000</v>
      </c>
      <c r="B111" s="28" t="s">
        <v>87</v>
      </c>
      <c r="C111" s="51">
        <f t="shared" si="3"/>
        <v>3774641</v>
      </c>
      <c r="D111" s="58">
        <v>3774641</v>
      </c>
      <c r="E111" s="58">
        <v>0</v>
      </c>
      <c r="F111" s="59">
        <v>0</v>
      </c>
    </row>
    <row r="112" spans="1:7" s="73" customFormat="1" ht="36" customHeight="1" x14ac:dyDescent="0.2">
      <c r="A112" s="81">
        <v>41051200</v>
      </c>
      <c r="B112" s="28" t="s">
        <v>86</v>
      </c>
      <c r="C112" s="51">
        <f t="shared" si="3"/>
        <v>2482334</v>
      </c>
      <c r="D112" s="58">
        <v>2482334</v>
      </c>
      <c r="E112" s="58">
        <v>0</v>
      </c>
      <c r="F112" s="59">
        <v>0</v>
      </c>
    </row>
    <row r="113" spans="1:7" s="73" customFormat="1" ht="36" customHeight="1" x14ac:dyDescent="0.2">
      <c r="A113" s="82">
        <v>41051400</v>
      </c>
      <c r="B113" s="28" t="s">
        <v>113</v>
      </c>
      <c r="C113" s="51">
        <f t="shared" si="3"/>
        <v>3201800</v>
      </c>
      <c r="D113" s="89">
        <v>3201800</v>
      </c>
      <c r="E113" s="58">
        <v>0</v>
      </c>
      <c r="F113" s="59">
        <v>0</v>
      </c>
    </row>
    <row r="114" spans="1:7" s="73" customFormat="1" ht="36" customHeight="1" x14ac:dyDescent="0.2">
      <c r="A114" s="82">
        <v>41051700</v>
      </c>
      <c r="B114" s="28" t="s">
        <v>106</v>
      </c>
      <c r="C114" s="51">
        <f t="shared" si="3"/>
        <v>122923</v>
      </c>
      <c r="D114" s="89">
        <v>122923</v>
      </c>
      <c r="E114" s="89">
        <v>0</v>
      </c>
      <c r="F114" s="90">
        <v>0</v>
      </c>
    </row>
    <row r="115" spans="1:7" s="73" customFormat="1" ht="25.9" customHeight="1" x14ac:dyDescent="0.2">
      <c r="A115" s="82">
        <v>41053600</v>
      </c>
      <c r="B115" s="28" t="s">
        <v>105</v>
      </c>
      <c r="C115" s="51">
        <f t="shared" si="3"/>
        <v>31836338</v>
      </c>
      <c r="D115" s="89">
        <v>0</v>
      </c>
      <c r="E115" s="89">
        <v>31836338</v>
      </c>
      <c r="F115" s="90">
        <v>0</v>
      </c>
    </row>
    <row r="116" spans="1:7" s="73" customFormat="1" ht="25.9" customHeight="1" x14ac:dyDescent="0.2">
      <c r="A116" s="82">
        <v>41053900</v>
      </c>
      <c r="B116" s="28" t="s">
        <v>118</v>
      </c>
      <c r="C116" s="51">
        <f t="shared" si="3"/>
        <v>22485757</v>
      </c>
      <c r="D116" s="89">
        <v>320000</v>
      </c>
      <c r="E116" s="89">
        <f>SUM(F116)</f>
        <v>22165757</v>
      </c>
      <c r="F116" s="89">
        <v>22165757</v>
      </c>
    </row>
    <row r="117" spans="1:7" s="73" customFormat="1" ht="38.450000000000003" customHeight="1" x14ac:dyDescent="0.2">
      <c r="A117" s="82">
        <v>41055000</v>
      </c>
      <c r="B117" s="27" t="s">
        <v>96</v>
      </c>
      <c r="C117" s="50">
        <f t="shared" si="3"/>
        <v>5981008</v>
      </c>
      <c r="D117" s="83">
        <v>5981008</v>
      </c>
      <c r="E117" s="83">
        <v>0</v>
      </c>
      <c r="F117" s="84">
        <v>0</v>
      </c>
      <c r="G117" s="1"/>
    </row>
    <row r="118" spans="1:7" ht="16.149999999999999" customHeight="1" thickBot="1" x14ac:dyDescent="0.25">
      <c r="A118" s="66"/>
      <c r="B118" s="61" t="s">
        <v>12</v>
      </c>
      <c r="C118" s="67">
        <f t="shared" si="3"/>
        <v>1375444120</v>
      </c>
      <c r="D118" s="67">
        <f>SUM(D95+D96)</f>
        <v>1187082526</v>
      </c>
      <c r="E118" s="67">
        <f>SUM(E95+E96)</f>
        <v>188361594</v>
      </c>
      <c r="F118" s="68">
        <f>SUM(F95+F96)</f>
        <v>128498398</v>
      </c>
      <c r="G118" s="69"/>
    </row>
    <row r="119" spans="1:7" ht="21.75" customHeight="1" x14ac:dyDescent="0.2">
      <c r="A119" s="62"/>
      <c r="B119" s="49"/>
      <c r="C119" s="70"/>
      <c r="D119" s="70"/>
      <c r="E119" s="62"/>
      <c r="F119" s="70"/>
      <c r="G119" s="70"/>
    </row>
    <row r="120" spans="1:7" ht="13.15" hidden="1" customHeight="1" x14ac:dyDescent="0.2">
      <c r="A120" s="62"/>
      <c r="B120" s="62"/>
      <c r="C120" s="62"/>
      <c r="D120" s="62"/>
      <c r="E120" s="62"/>
      <c r="F120" s="62"/>
      <c r="G120" s="62"/>
    </row>
    <row r="121" spans="1:7" ht="13.15" hidden="1" customHeight="1" x14ac:dyDescent="0.2">
      <c r="A121" s="62"/>
      <c r="B121" s="63"/>
      <c r="C121" s="62"/>
      <c r="D121" s="62"/>
      <c r="E121" s="62"/>
      <c r="F121" s="62"/>
      <c r="G121" s="62"/>
    </row>
    <row r="122" spans="1:7" ht="13.15" hidden="1" customHeight="1" x14ac:dyDescent="0.2">
      <c r="A122" s="62"/>
      <c r="B122" s="62"/>
      <c r="C122" s="62"/>
      <c r="D122" s="62"/>
      <c r="E122" s="62"/>
      <c r="F122" s="62"/>
      <c r="G122" s="62"/>
    </row>
    <row r="123" spans="1:7" ht="13.15" hidden="1" customHeight="1" x14ac:dyDescent="0.2">
      <c r="A123" s="62"/>
      <c r="B123" s="63"/>
      <c r="C123" s="62"/>
      <c r="D123" s="62"/>
      <c r="E123" s="62"/>
      <c r="F123" s="62"/>
      <c r="G123" s="62"/>
    </row>
    <row r="124" spans="1:7" ht="30" customHeight="1" x14ac:dyDescent="0.25">
      <c r="A124" s="62"/>
      <c r="B124" s="96" t="s">
        <v>76</v>
      </c>
      <c r="C124" s="96"/>
      <c r="D124" s="65"/>
      <c r="E124" s="65" t="s">
        <v>92</v>
      </c>
      <c r="F124" s="62"/>
      <c r="G124" s="62"/>
    </row>
    <row r="125" spans="1:7" ht="15" x14ac:dyDescent="0.25">
      <c r="A125" s="62"/>
      <c r="B125" s="65"/>
      <c r="C125" s="65"/>
      <c r="D125" s="65"/>
      <c r="E125" s="65"/>
      <c r="F125" s="62"/>
      <c r="G125" s="62"/>
    </row>
    <row r="126" spans="1:7" ht="15" x14ac:dyDescent="0.25">
      <c r="A126" s="62"/>
      <c r="B126" s="64" t="s">
        <v>98</v>
      </c>
      <c r="C126" s="65"/>
      <c r="D126" s="65"/>
      <c r="E126" s="65" t="s">
        <v>99</v>
      </c>
      <c r="F126" s="62"/>
      <c r="G126" s="71"/>
    </row>
    <row r="127" spans="1:7" x14ac:dyDescent="0.2">
      <c r="A127" s="62"/>
      <c r="B127" s="62"/>
      <c r="C127" s="62"/>
      <c r="D127" s="62"/>
      <c r="E127" s="62"/>
      <c r="F127" s="62"/>
      <c r="G127" s="62"/>
    </row>
    <row r="128" spans="1:7" x14ac:dyDescent="0.2">
      <c r="A128" s="62"/>
      <c r="B128" s="62"/>
      <c r="C128" s="62"/>
      <c r="D128" s="62"/>
      <c r="E128" s="62"/>
      <c r="F128" s="62"/>
      <c r="G128" s="62"/>
    </row>
    <row r="129" spans="2:5" x14ac:dyDescent="0.2">
      <c r="D129" s="44"/>
      <c r="E129" s="44"/>
    </row>
    <row r="130" spans="2:5" x14ac:dyDescent="0.2">
      <c r="D130" s="44"/>
      <c r="E130" s="44"/>
    </row>
    <row r="131" spans="2:5" x14ac:dyDescent="0.2">
      <c r="B131" s="42"/>
      <c r="D131" s="44"/>
      <c r="E131" s="44"/>
    </row>
    <row r="132" spans="2:5" ht="10.5" customHeight="1" x14ac:dyDescent="0.2">
      <c r="C132" s="24"/>
      <c r="D132" s="44"/>
      <c r="E132" s="44"/>
    </row>
    <row r="133" spans="2:5" x14ac:dyDescent="0.2">
      <c r="D133" s="44"/>
      <c r="E133" s="44"/>
    </row>
  </sheetData>
  <mergeCells count="8">
    <mergeCell ref="A7:F7"/>
    <mergeCell ref="D13:D14"/>
    <mergeCell ref="E13:F13"/>
    <mergeCell ref="B124:C12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2021-10-26T08:11:04Z</cp:lastPrinted>
  <dcterms:created xsi:type="dcterms:W3CDTF">2006-07-28T05:17:04Z</dcterms:created>
  <dcterms:modified xsi:type="dcterms:W3CDTF">2021-10-27T08:19:55Z</dcterms:modified>
</cp:coreProperties>
</file>